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020" windowWidth="12900" windowHeight="4080" activeTab="0"/>
  </bookViews>
  <sheets>
    <sheet name="solic." sheetId="1" r:id="rId1"/>
  </sheets>
  <definedNames/>
  <calcPr fullCalcOnLoad="1"/>
</workbook>
</file>

<file path=xl/sharedStrings.xml><?xml version="1.0" encoding="utf-8"?>
<sst xmlns="http://schemas.openxmlformats.org/spreadsheetml/2006/main" count="179" uniqueCount="79">
  <si>
    <t>Peticiones 2005</t>
  </si>
  <si>
    <t>Peticiones 2006</t>
  </si>
  <si>
    <t>Peticiones 2007</t>
  </si>
  <si>
    <t>Columna1</t>
  </si>
  <si>
    <t>Agricultura y Economía Agraria</t>
  </si>
  <si>
    <t>Análisis Económico</t>
  </si>
  <si>
    <t>Anatomía e Histología Humanas</t>
  </si>
  <si>
    <t>Anatomía Embriología y Genética Animal</t>
  </si>
  <si>
    <t>Anatomía Patológica, Medicina Legal y Forense y Toxicología</t>
  </si>
  <si>
    <t>Bioquímica y Biología Molecular y Celular</t>
  </si>
  <si>
    <t>Ciencias de la Antigüedad</t>
  </si>
  <si>
    <t>Ciencias de la Documentación e Historia de la Ciencia</t>
  </si>
  <si>
    <t>Ciencias de la Educación</t>
  </si>
  <si>
    <t>Ciencias de la Tierra</t>
  </si>
  <si>
    <t>Ciencia y Tecnología de Materiales y Fluidos</t>
  </si>
  <si>
    <t>Cirugía, Ginecología y Obstetricia</t>
  </si>
  <si>
    <t>Contabilidad y Finanzas</t>
  </si>
  <si>
    <t>Derecho de la Empresa</t>
  </si>
  <si>
    <t>Derecho Penal, Filosofía del Derecho e Historia del Derecho</t>
  </si>
  <si>
    <t>Derecho Privado</t>
  </si>
  <si>
    <t>Derecho Público</t>
  </si>
  <si>
    <t>Didáctica de las Ciencias Experimentales</t>
  </si>
  <si>
    <t>Didáctica de las Lenguas y de las Ciencias Humanas y Sociales</t>
  </si>
  <si>
    <t>Economía y Dirección de Empresas</t>
  </si>
  <si>
    <t>Estructura e Historia Económica y Economía Pública</t>
  </si>
  <si>
    <t>Expresión Musical, Plástica y Corporal</t>
  </si>
  <si>
    <t>Farmacología y Fisiología</t>
  </si>
  <si>
    <t>Filología Española</t>
  </si>
  <si>
    <t>Filología Francesa</t>
  </si>
  <si>
    <t>Filología Inglesa y Alemana</t>
  </si>
  <si>
    <t>Fisiatría y Enfermería</t>
  </si>
  <si>
    <t>Física Aplicada</t>
  </si>
  <si>
    <t>Física de la Materia Condensada</t>
  </si>
  <si>
    <t>Física Teórica</t>
  </si>
  <si>
    <t>Geografía y Ordenación del Territorio</t>
  </si>
  <si>
    <t>Historia del Arte</t>
  </si>
  <si>
    <t>Historia Medieval Ciencias y Técnicas Historiográficas …</t>
  </si>
  <si>
    <t>Historia Moderna y Contemporánea</t>
  </si>
  <si>
    <t>Informática e Ingeniería de Sistemas</t>
  </si>
  <si>
    <t>Ingeniería de Diseño y Fabricación</t>
  </si>
  <si>
    <t>Ingeniería Eléctrica</t>
  </si>
  <si>
    <t>Ingeniería Electrónica y Comunicaciones</t>
  </si>
  <si>
    <t>Ingeniería Mecánica</t>
  </si>
  <si>
    <t>Ingeniería Química y Tecnología del Medio Ambiente</t>
  </si>
  <si>
    <t>Lingüística General e Hispánica</t>
  </si>
  <si>
    <t>Matemática Aplicada</t>
  </si>
  <si>
    <t>Medicina, Psiquiatría y Dermatología</t>
  </si>
  <si>
    <t>Métodos Estadísticos</t>
  </si>
  <si>
    <t>Microbiología, Medicina Preventiva y Salud Pública</t>
  </si>
  <si>
    <t>Patología Animal</t>
  </si>
  <si>
    <t>Pediatría. Radiología y Medicina Física</t>
  </si>
  <si>
    <t>Producción Animal y Ciencia de los Alimentos</t>
  </si>
  <si>
    <t>Psicología y Sociología</t>
  </si>
  <si>
    <t>Química Analítica</t>
  </si>
  <si>
    <t>Química Inorgánica</t>
  </si>
  <si>
    <t>Química Orgánica y Química Física</t>
  </si>
  <si>
    <t>Reparto</t>
  </si>
  <si>
    <t>B</t>
  </si>
  <si>
    <t>C</t>
  </si>
  <si>
    <t>Matemáticas</t>
  </si>
  <si>
    <t>H</t>
  </si>
  <si>
    <t>Filosofía</t>
  </si>
  <si>
    <t>S</t>
  </si>
  <si>
    <t>T</t>
  </si>
  <si>
    <t>Departamento</t>
  </si>
  <si>
    <t>Área</t>
  </si>
  <si>
    <t>Totales</t>
  </si>
  <si>
    <t>Redondeo</t>
  </si>
  <si>
    <t>Ajustes</t>
  </si>
  <si>
    <t>Diferencia</t>
  </si>
  <si>
    <t>Peticiones 2008</t>
  </si>
  <si>
    <t>Becas colaboración curso 2009-2010</t>
  </si>
  <si>
    <t>Propuesta 2009</t>
  </si>
  <si>
    <t>Realmente asignadas en 2008</t>
  </si>
  <si>
    <t>Aprobadas por CSocial 2008</t>
  </si>
  <si>
    <t>+</t>
  </si>
  <si>
    <t>-</t>
  </si>
  <si>
    <t>=</t>
  </si>
  <si>
    <t>MEDIA peticiones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</si>
</sst>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0.0"/>
    <numFmt numFmtId="197" formatCode="0.000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sz val="9"/>
      <color indexed="1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color indexed="18"/>
      <name val="Arial"/>
      <family val="0"/>
    </font>
    <font>
      <b/>
      <sz val="14"/>
      <color indexed="16"/>
      <name val="Geneva"/>
      <family val="0"/>
    </font>
    <font>
      <b/>
      <sz val="8"/>
      <color indexed="18"/>
      <name val="Geneva"/>
      <family val="0"/>
    </font>
    <font>
      <b/>
      <sz val="12"/>
      <color indexed="53"/>
      <name val="Geneva"/>
      <family val="0"/>
    </font>
    <font>
      <b/>
      <sz val="8"/>
      <color indexed="23"/>
      <name val="Geneva"/>
      <family val="0"/>
    </font>
    <font>
      <b/>
      <sz val="9"/>
      <color indexed="23"/>
      <name val="Geneva"/>
      <family val="0"/>
    </font>
    <font>
      <b/>
      <sz val="11"/>
      <color indexed="12"/>
      <name val="Arial"/>
      <family val="2"/>
    </font>
    <font>
      <sz val="12"/>
      <name val="Geneva"/>
      <family val="0"/>
    </font>
    <font>
      <b/>
      <sz val="12"/>
      <color indexed="10"/>
      <name val="Geneva"/>
      <family val="0"/>
    </font>
    <font>
      <b/>
      <sz val="12"/>
      <color indexed="17"/>
      <name val="Geneva"/>
      <family val="0"/>
    </font>
    <font>
      <sz val="12"/>
      <name val="Arial"/>
      <family val="0"/>
    </font>
    <font>
      <sz val="12"/>
      <color indexed="18"/>
      <name val="Geneva"/>
      <family val="0"/>
    </font>
    <font>
      <b/>
      <sz val="7"/>
      <color indexed="18"/>
      <name val="Geneva"/>
      <family val="0"/>
    </font>
    <font>
      <sz val="7"/>
      <name val="Arial"/>
      <family val="0"/>
    </font>
    <font>
      <sz val="7"/>
      <color indexed="18"/>
      <name val="Geneva"/>
      <family val="0"/>
    </font>
    <font>
      <sz val="7"/>
      <name val="Geneva"/>
      <family val="0"/>
    </font>
    <font>
      <b/>
      <sz val="11"/>
      <color indexed="55"/>
      <name val="Arial"/>
      <family val="2"/>
    </font>
    <font>
      <b/>
      <sz val="11"/>
      <color indexed="23"/>
      <name val="Arial"/>
      <family val="2"/>
    </font>
    <font>
      <b/>
      <sz val="14"/>
      <color indexed="10"/>
      <name val="Arial"/>
      <family val="2"/>
    </font>
    <font>
      <b/>
      <sz val="8"/>
      <name val="Genev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5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 quotePrefix="1">
      <alignment/>
    </xf>
    <xf numFmtId="2" fontId="4" fillId="0" borderId="15" xfId="0" applyNumberFormat="1" applyFont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1" fontId="5" fillId="33" borderId="16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vertical="top" wrapText="1"/>
    </xf>
    <xf numFmtId="1" fontId="14" fillId="0" borderId="2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2" fontId="5" fillId="33" borderId="11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" fontId="18" fillId="0" borderId="10" xfId="0" applyNumberFormat="1" applyFont="1" applyBorder="1" applyAlignment="1">
      <alignment vertical="top" wrapText="1"/>
    </xf>
    <xf numFmtId="1" fontId="19" fillId="33" borderId="16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top" wrapText="1"/>
    </xf>
    <xf numFmtId="1" fontId="22" fillId="33" borderId="16" xfId="0" applyNumberFormat="1" applyFont="1" applyFill="1" applyBorder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" fontId="24" fillId="0" borderId="0" xfId="0" applyNumberFormat="1" applyFont="1" applyFill="1" applyBorder="1" applyAlignment="1">
      <alignment horizontal="center" vertical="top" wrapText="1"/>
    </xf>
    <xf numFmtId="1" fontId="25" fillId="0" borderId="0" xfId="0" applyNumberFormat="1" applyFont="1" applyFill="1" applyBorder="1" applyAlignment="1">
      <alignment horizontal="center" vertical="top" wrapText="1"/>
    </xf>
    <xf numFmtId="1" fontId="26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8" fillId="0" borderId="21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13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9" fillId="37" borderId="23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115" zoomScaleNormal="115" zoomScalePageLayoutView="0" workbookViewId="0" topLeftCell="C1">
      <selection activeCell="S6" sqref="S6"/>
    </sheetView>
  </sheetViews>
  <sheetFormatPr defaultColWidth="11.00390625" defaultRowHeight="12"/>
  <cols>
    <col min="1" max="1" width="4.875" style="0" customWidth="1"/>
    <col min="2" max="2" width="42.125" style="0" customWidth="1"/>
    <col min="3" max="3" width="5.25390625" style="0" customWidth="1"/>
    <col min="4" max="5" width="9.00390625" style="0" customWidth="1"/>
    <col min="6" max="6" width="9.125" style="0" customWidth="1"/>
    <col min="7" max="7" width="9.25390625" style="0" customWidth="1"/>
    <col min="8" max="8" width="8.625" style="0" customWidth="1"/>
    <col min="9" max="9" width="7.00390625" style="0" customWidth="1"/>
    <col min="10" max="10" width="8.25390625" style="0" customWidth="1"/>
    <col min="11" max="11" width="8.125" style="35" customWidth="1"/>
    <col min="12" max="12" width="6.875" style="0" customWidth="1"/>
    <col min="13" max="13" width="8.25390625" style="0" customWidth="1"/>
    <col min="14" max="14" width="5.375" style="0" customWidth="1"/>
    <col min="15" max="15" width="13.125" style="0" customWidth="1"/>
    <col min="16" max="16" width="14.25390625" style="0" customWidth="1"/>
    <col min="17" max="17" width="4.25390625" style="23" customWidth="1"/>
  </cols>
  <sheetData>
    <row r="1" spans="1:15" ht="24.75" customHeight="1" thickBot="1">
      <c r="A1" s="49" t="s">
        <v>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14"/>
      <c r="O1" s="14"/>
    </row>
    <row r="2" spans="1:16" ht="39.75" customHeight="1" thickBot="1">
      <c r="A2" s="8" t="s">
        <v>3</v>
      </c>
      <c r="B2" s="7" t="s">
        <v>64</v>
      </c>
      <c r="C2" s="7" t="s">
        <v>65</v>
      </c>
      <c r="D2" s="7" t="s">
        <v>0</v>
      </c>
      <c r="E2" s="7" t="s">
        <v>1</v>
      </c>
      <c r="F2" s="7" t="s">
        <v>2</v>
      </c>
      <c r="G2" s="7" t="s">
        <v>70</v>
      </c>
      <c r="H2" s="7" t="s">
        <v>78</v>
      </c>
      <c r="I2" s="7" t="s">
        <v>56</v>
      </c>
      <c r="J2" s="7" t="s">
        <v>67</v>
      </c>
      <c r="K2" s="31" t="s">
        <v>69</v>
      </c>
      <c r="L2" s="7" t="s">
        <v>68</v>
      </c>
      <c r="M2" s="16" t="s">
        <v>72</v>
      </c>
      <c r="N2" s="15"/>
      <c r="O2" s="40" t="s">
        <v>74</v>
      </c>
      <c r="P2" s="17" t="s">
        <v>73</v>
      </c>
    </row>
    <row r="3" spans="1:17" ht="15.75" thickBot="1">
      <c r="A3" s="42">
        <v>1</v>
      </c>
      <c r="B3" s="43" t="s">
        <v>7</v>
      </c>
      <c r="C3" s="1" t="s">
        <v>57</v>
      </c>
      <c r="D3" s="1">
        <v>1</v>
      </c>
      <c r="E3" s="1">
        <v>2</v>
      </c>
      <c r="F3" s="1">
        <v>0</v>
      </c>
      <c r="G3" s="24">
        <v>1</v>
      </c>
      <c r="H3" s="2">
        <f>(D3+E3+F3+G3)/4</f>
        <v>1</v>
      </c>
      <c r="I3" s="9">
        <f>(120*H3)/175.75</f>
        <v>0.6827880512091038</v>
      </c>
      <c r="J3" s="18">
        <v>1</v>
      </c>
      <c r="K3" s="32">
        <f>(J3-I3)</f>
        <v>0.3172119487908962</v>
      </c>
      <c r="L3" s="26"/>
      <c r="M3" s="20">
        <f aca="true" t="shared" si="0" ref="M3:M34">J3+L3</f>
        <v>1</v>
      </c>
      <c r="N3" s="36" t="s">
        <v>77</v>
      </c>
      <c r="O3" s="40">
        <v>1</v>
      </c>
      <c r="P3" s="44">
        <v>1</v>
      </c>
      <c r="Q3" s="46">
        <f>P3-O3</f>
        <v>0</v>
      </c>
    </row>
    <row r="4" spans="1:17" ht="15.75" thickBot="1">
      <c r="A4" s="42">
        <v>2</v>
      </c>
      <c r="B4" s="43" t="s">
        <v>6</v>
      </c>
      <c r="C4" s="1" t="s">
        <v>57</v>
      </c>
      <c r="D4" s="1">
        <v>5</v>
      </c>
      <c r="E4" s="1">
        <v>5</v>
      </c>
      <c r="F4" s="1">
        <v>3</v>
      </c>
      <c r="G4" s="24">
        <v>6</v>
      </c>
      <c r="H4" s="2">
        <f aca="true" t="shared" si="1" ref="H4:H56">(D4+E4+F4+G4)/4</f>
        <v>4.75</v>
      </c>
      <c r="I4" s="9">
        <f aca="true" t="shared" si="2" ref="I4:I58">(120*H4)/175.75</f>
        <v>3.2432432432432434</v>
      </c>
      <c r="J4" s="18">
        <v>3</v>
      </c>
      <c r="K4" s="32">
        <f aca="true" t="shared" si="3" ref="K4:K56">(J4-I4)</f>
        <v>-0.24324324324324342</v>
      </c>
      <c r="L4" s="26"/>
      <c r="M4" s="20">
        <f t="shared" si="0"/>
        <v>3</v>
      </c>
      <c r="N4" s="36" t="s">
        <v>77</v>
      </c>
      <c r="O4" s="40">
        <v>3</v>
      </c>
      <c r="P4" s="44">
        <v>3</v>
      </c>
      <c r="Q4" s="46">
        <f aca="true" t="shared" si="4" ref="Q4:Q58">P4-O4</f>
        <v>0</v>
      </c>
    </row>
    <row r="5" spans="1:17" ht="20.25" thickBot="1">
      <c r="A5" s="42">
        <v>3</v>
      </c>
      <c r="B5" s="43" t="s">
        <v>8</v>
      </c>
      <c r="C5" s="1" t="s">
        <v>57</v>
      </c>
      <c r="D5" s="1">
        <v>3</v>
      </c>
      <c r="E5" s="1">
        <v>2</v>
      </c>
      <c r="F5" s="1">
        <v>3</v>
      </c>
      <c r="G5" s="24">
        <v>5</v>
      </c>
      <c r="H5" s="2">
        <f t="shared" si="1"/>
        <v>3.25</v>
      </c>
      <c r="I5" s="9">
        <f t="shared" si="2"/>
        <v>2.2190611664295874</v>
      </c>
      <c r="J5" s="18">
        <v>2</v>
      </c>
      <c r="K5" s="32">
        <f t="shared" si="3"/>
        <v>-0.2190611664295874</v>
      </c>
      <c r="L5" s="26"/>
      <c r="M5" s="20">
        <f t="shared" si="0"/>
        <v>2</v>
      </c>
      <c r="N5" s="36" t="s">
        <v>77</v>
      </c>
      <c r="O5" s="40">
        <v>2</v>
      </c>
      <c r="P5" s="44">
        <v>2</v>
      </c>
      <c r="Q5" s="46">
        <f t="shared" si="4"/>
        <v>0</v>
      </c>
    </row>
    <row r="6" spans="1:17" ht="15.75" thickBot="1">
      <c r="A6" s="42">
        <v>4</v>
      </c>
      <c r="B6" s="43" t="s">
        <v>9</v>
      </c>
      <c r="C6" s="1" t="s">
        <v>57</v>
      </c>
      <c r="D6" s="1">
        <v>3</v>
      </c>
      <c r="E6" s="1">
        <v>11</v>
      </c>
      <c r="F6" s="1">
        <v>5</v>
      </c>
      <c r="G6" s="24">
        <v>6</v>
      </c>
      <c r="H6" s="2">
        <f t="shared" si="1"/>
        <v>6.25</v>
      </c>
      <c r="I6" s="9">
        <f t="shared" si="2"/>
        <v>4.267425320056899</v>
      </c>
      <c r="J6" s="18">
        <v>4</v>
      </c>
      <c r="K6" s="32">
        <f t="shared" si="3"/>
        <v>-0.26742532005689856</v>
      </c>
      <c r="L6" s="26"/>
      <c r="M6" s="20">
        <f t="shared" si="0"/>
        <v>4</v>
      </c>
      <c r="N6" s="36" t="s">
        <v>77</v>
      </c>
      <c r="O6" s="40">
        <v>4</v>
      </c>
      <c r="P6" s="44">
        <v>4</v>
      </c>
      <c r="Q6" s="46">
        <f t="shared" si="4"/>
        <v>0</v>
      </c>
    </row>
    <row r="7" spans="1:17" ht="15.75" thickBot="1">
      <c r="A7" s="42">
        <v>5</v>
      </c>
      <c r="B7" s="43" t="s">
        <v>15</v>
      </c>
      <c r="C7" s="1" t="s">
        <v>57</v>
      </c>
      <c r="D7" s="1">
        <v>2</v>
      </c>
      <c r="E7" s="1">
        <v>2</v>
      </c>
      <c r="F7" s="1">
        <v>1</v>
      </c>
      <c r="G7" s="24">
        <v>2</v>
      </c>
      <c r="H7" s="2">
        <f t="shared" si="1"/>
        <v>1.75</v>
      </c>
      <c r="I7" s="9">
        <f t="shared" si="2"/>
        <v>1.1948790896159318</v>
      </c>
      <c r="J7" s="18">
        <v>1</v>
      </c>
      <c r="K7" s="32">
        <f t="shared" si="3"/>
        <v>-0.1948790896159318</v>
      </c>
      <c r="L7" s="26"/>
      <c r="M7" s="20">
        <f t="shared" si="0"/>
        <v>1</v>
      </c>
      <c r="N7" s="36" t="s">
        <v>77</v>
      </c>
      <c r="O7" s="40">
        <v>1</v>
      </c>
      <c r="P7" s="44">
        <v>1</v>
      </c>
      <c r="Q7" s="46">
        <f t="shared" si="4"/>
        <v>0</v>
      </c>
    </row>
    <row r="8" spans="1:17" ht="15.75" thickBot="1">
      <c r="A8" s="42">
        <v>6</v>
      </c>
      <c r="B8" s="43" t="s">
        <v>26</v>
      </c>
      <c r="C8" s="1" t="s">
        <v>57</v>
      </c>
      <c r="D8" s="1">
        <v>10</v>
      </c>
      <c r="E8" s="10">
        <v>7</v>
      </c>
      <c r="F8" s="10">
        <v>14</v>
      </c>
      <c r="G8" s="24">
        <v>11</v>
      </c>
      <c r="H8" s="2">
        <f t="shared" si="1"/>
        <v>10.5</v>
      </c>
      <c r="I8" s="9">
        <f t="shared" si="2"/>
        <v>7.16927453769559</v>
      </c>
      <c r="J8" s="21">
        <v>7</v>
      </c>
      <c r="K8" s="32">
        <f t="shared" si="3"/>
        <v>-0.16927453769558998</v>
      </c>
      <c r="L8" s="26"/>
      <c r="M8" s="20">
        <f t="shared" si="0"/>
        <v>7</v>
      </c>
      <c r="N8" s="36" t="s">
        <v>77</v>
      </c>
      <c r="O8" s="40">
        <v>7</v>
      </c>
      <c r="P8" s="44">
        <v>7</v>
      </c>
      <c r="Q8" s="46">
        <f t="shared" si="4"/>
        <v>0</v>
      </c>
    </row>
    <row r="9" spans="1:17" ht="15.75" thickBot="1">
      <c r="A9" s="42">
        <v>7</v>
      </c>
      <c r="B9" s="43" t="s">
        <v>30</v>
      </c>
      <c r="C9" s="1" t="s">
        <v>57</v>
      </c>
      <c r="D9" s="1">
        <v>5</v>
      </c>
      <c r="E9" s="10">
        <v>1</v>
      </c>
      <c r="F9" s="10">
        <v>2</v>
      </c>
      <c r="G9" s="24">
        <v>2</v>
      </c>
      <c r="H9" s="2">
        <f t="shared" si="1"/>
        <v>2.5</v>
      </c>
      <c r="I9" s="9">
        <f t="shared" si="2"/>
        <v>1.7069701280227596</v>
      </c>
      <c r="J9" s="18">
        <v>2</v>
      </c>
      <c r="K9" s="32">
        <f t="shared" si="3"/>
        <v>0.2930298719772404</v>
      </c>
      <c r="L9" s="26"/>
      <c r="M9" s="20">
        <f t="shared" si="0"/>
        <v>2</v>
      </c>
      <c r="N9" s="36" t="s">
        <v>77</v>
      </c>
      <c r="O9" s="40">
        <v>2</v>
      </c>
      <c r="P9" s="44">
        <v>2</v>
      </c>
      <c r="Q9" s="46">
        <f t="shared" si="4"/>
        <v>0</v>
      </c>
    </row>
    <row r="10" spans="1:17" ht="15.75" thickBot="1">
      <c r="A10" s="42">
        <v>8</v>
      </c>
      <c r="B10" s="43" t="s">
        <v>46</v>
      </c>
      <c r="C10" s="1" t="s">
        <v>57</v>
      </c>
      <c r="D10" s="1">
        <v>0</v>
      </c>
      <c r="E10" s="10">
        <v>5</v>
      </c>
      <c r="F10" s="10">
        <v>4</v>
      </c>
      <c r="G10" s="24">
        <v>4</v>
      </c>
      <c r="H10" s="2">
        <f t="shared" si="1"/>
        <v>3.25</v>
      </c>
      <c r="I10" s="9">
        <f t="shared" si="2"/>
        <v>2.2190611664295874</v>
      </c>
      <c r="J10" s="18">
        <v>2</v>
      </c>
      <c r="K10" s="32">
        <f t="shared" si="3"/>
        <v>-0.2190611664295874</v>
      </c>
      <c r="L10" s="26"/>
      <c r="M10" s="20">
        <f t="shared" si="0"/>
        <v>2</v>
      </c>
      <c r="N10" s="36" t="s">
        <v>77</v>
      </c>
      <c r="O10" s="40">
        <v>2</v>
      </c>
      <c r="P10" s="44">
        <v>2</v>
      </c>
      <c r="Q10" s="46">
        <f t="shared" si="4"/>
        <v>0</v>
      </c>
    </row>
    <row r="11" spans="1:17" ht="18" thickBot="1">
      <c r="A11" s="42">
        <v>9</v>
      </c>
      <c r="B11" s="43" t="s">
        <v>48</v>
      </c>
      <c r="C11" s="1" t="s">
        <v>57</v>
      </c>
      <c r="D11" s="1">
        <v>4</v>
      </c>
      <c r="E11" s="10">
        <v>5</v>
      </c>
      <c r="F11" s="10">
        <v>7</v>
      </c>
      <c r="G11" s="24">
        <v>12</v>
      </c>
      <c r="H11" s="2">
        <f t="shared" si="1"/>
        <v>7</v>
      </c>
      <c r="I11" s="9">
        <f t="shared" si="2"/>
        <v>4.779516358463727</v>
      </c>
      <c r="J11" s="18">
        <v>5</v>
      </c>
      <c r="K11" s="32">
        <f t="shared" si="3"/>
        <v>0.22048364153627276</v>
      </c>
      <c r="L11" s="26"/>
      <c r="M11" s="20">
        <f t="shared" si="0"/>
        <v>5</v>
      </c>
      <c r="N11" s="38" t="s">
        <v>75</v>
      </c>
      <c r="O11" s="40">
        <v>4</v>
      </c>
      <c r="P11" s="44">
        <v>5</v>
      </c>
      <c r="Q11" s="47">
        <f t="shared" si="4"/>
        <v>1</v>
      </c>
    </row>
    <row r="12" spans="1:17" ht="18" thickBot="1">
      <c r="A12" s="42">
        <v>10</v>
      </c>
      <c r="B12" s="43" t="s">
        <v>49</v>
      </c>
      <c r="C12" s="1" t="s">
        <v>57</v>
      </c>
      <c r="D12" s="1">
        <v>7</v>
      </c>
      <c r="E12" s="10">
        <v>7</v>
      </c>
      <c r="F12" s="10">
        <v>15</v>
      </c>
      <c r="G12" s="24">
        <v>20</v>
      </c>
      <c r="H12" s="2">
        <f t="shared" si="1"/>
        <v>12.25</v>
      </c>
      <c r="I12" s="9">
        <f t="shared" si="2"/>
        <v>8.364153627311522</v>
      </c>
      <c r="J12" s="18">
        <v>8</v>
      </c>
      <c r="K12" s="32">
        <f t="shared" si="3"/>
        <v>-0.3641536273115218</v>
      </c>
      <c r="L12" s="26"/>
      <c r="M12" s="20">
        <f t="shared" si="0"/>
        <v>8</v>
      </c>
      <c r="N12" s="38" t="s">
        <v>75</v>
      </c>
      <c r="O12" s="40">
        <v>7</v>
      </c>
      <c r="P12" s="44">
        <v>9</v>
      </c>
      <c r="Q12" s="47">
        <f t="shared" si="4"/>
        <v>2</v>
      </c>
    </row>
    <row r="13" spans="1:17" ht="15.75" thickBot="1">
      <c r="A13" s="42">
        <v>11</v>
      </c>
      <c r="B13" s="43" t="s">
        <v>50</v>
      </c>
      <c r="C13" s="1" t="s">
        <v>57</v>
      </c>
      <c r="D13" s="1">
        <v>3</v>
      </c>
      <c r="E13" s="10">
        <v>2</v>
      </c>
      <c r="F13" s="10">
        <v>3</v>
      </c>
      <c r="G13" s="24">
        <v>4</v>
      </c>
      <c r="H13" s="2">
        <f t="shared" si="1"/>
        <v>3</v>
      </c>
      <c r="I13" s="9">
        <f t="shared" si="2"/>
        <v>2.0483641536273116</v>
      </c>
      <c r="J13" s="18">
        <v>2</v>
      </c>
      <c r="K13" s="32">
        <f t="shared" si="3"/>
        <v>-0.04836415362731161</v>
      </c>
      <c r="L13" s="26"/>
      <c r="M13" s="20">
        <f t="shared" si="0"/>
        <v>2</v>
      </c>
      <c r="N13" s="37" t="s">
        <v>77</v>
      </c>
      <c r="O13" s="40">
        <v>2</v>
      </c>
      <c r="P13" s="44">
        <v>2</v>
      </c>
      <c r="Q13" s="46">
        <f t="shared" si="4"/>
        <v>0</v>
      </c>
    </row>
    <row r="14" spans="1:17" ht="15.75" thickBot="1">
      <c r="A14" s="42">
        <v>12</v>
      </c>
      <c r="B14" s="43" t="s">
        <v>13</v>
      </c>
      <c r="C14" s="1" t="s">
        <v>58</v>
      </c>
      <c r="D14" s="1">
        <v>6</v>
      </c>
      <c r="E14" s="10">
        <v>2</v>
      </c>
      <c r="F14" s="10">
        <v>3</v>
      </c>
      <c r="G14" s="24">
        <v>6</v>
      </c>
      <c r="H14" s="2">
        <f t="shared" si="1"/>
        <v>4.25</v>
      </c>
      <c r="I14" s="9">
        <f t="shared" si="2"/>
        <v>2.9018492176386914</v>
      </c>
      <c r="J14" s="18">
        <v>3</v>
      </c>
      <c r="K14" s="32">
        <f t="shared" si="3"/>
        <v>0.09815078236130859</v>
      </c>
      <c r="L14" s="27">
        <v>-1</v>
      </c>
      <c r="M14" s="20">
        <f t="shared" si="0"/>
        <v>2</v>
      </c>
      <c r="N14" s="37" t="s">
        <v>77</v>
      </c>
      <c r="O14" s="40">
        <v>2</v>
      </c>
      <c r="P14" s="44">
        <v>2</v>
      </c>
      <c r="Q14" s="46">
        <f t="shared" si="4"/>
        <v>0</v>
      </c>
    </row>
    <row r="15" spans="1:17" ht="15.75" thickBot="1">
      <c r="A15" s="42">
        <v>13</v>
      </c>
      <c r="B15" s="43" t="s">
        <v>21</v>
      </c>
      <c r="C15" s="1" t="s">
        <v>58</v>
      </c>
      <c r="D15" s="1">
        <v>0</v>
      </c>
      <c r="E15" s="10">
        <v>0</v>
      </c>
      <c r="F15" s="10">
        <v>1</v>
      </c>
      <c r="G15" s="24">
        <v>0</v>
      </c>
      <c r="H15" s="2">
        <f t="shared" si="1"/>
        <v>0.25</v>
      </c>
      <c r="I15" s="9">
        <f t="shared" si="2"/>
        <v>0.17069701280227595</v>
      </c>
      <c r="J15" s="18">
        <v>0</v>
      </c>
      <c r="K15" s="32">
        <f t="shared" si="3"/>
        <v>-0.17069701280227595</v>
      </c>
      <c r="L15" s="28">
        <v>1</v>
      </c>
      <c r="M15" s="20">
        <f t="shared" si="0"/>
        <v>1</v>
      </c>
      <c r="N15" s="37" t="s">
        <v>77</v>
      </c>
      <c r="O15" s="40">
        <v>1</v>
      </c>
      <c r="P15" s="44">
        <v>0</v>
      </c>
      <c r="Q15" s="48">
        <f t="shared" si="4"/>
        <v>-1</v>
      </c>
    </row>
    <row r="16" spans="1:17" ht="15.75" thickBot="1">
      <c r="A16" s="42">
        <v>14</v>
      </c>
      <c r="B16" s="43" t="s">
        <v>31</v>
      </c>
      <c r="C16" s="1" t="s">
        <v>58</v>
      </c>
      <c r="D16" s="1">
        <v>4</v>
      </c>
      <c r="E16" s="10">
        <v>0</v>
      </c>
      <c r="F16" s="10">
        <v>1</v>
      </c>
      <c r="G16" s="24">
        <v>0</v>
      </c>
      <c r="H16" s="2">
        <f t="shared" si="1"/>
        <v>1.25</v>
      </c>
      <c r="I16" s="9">
        <f t="shared" si="2"/>
        <v>0.8534850640113798</v>
      </c>
      <c r="J16" s="18">
        <v>1</v>
      </c>
      <c r="K16" s="32">
        <f t="shared" si="3"/>
        <v>0.1465149359886202</v>
      </c>
      <c r="L16" s="26"/>
      <c r="M16" s="20">
        <f t="shared" si="0"/>
        <v>1</v>
      </c>
      <c r="N16" s="37" t="s">
        <v>77</v>
      </c>
      <c r="O16" s="40">
        <v>1</v>
      </c>
      <c r="P16" s="44">
        <v>0</v>
      </c>
      <c r="Q16" s="48">
        <f t="shared" si="4"/>
        <v>-1</v>
      </c>
    </row>
    <row r="17" spans="1:17" ht="15.75" thickBot="1">
      <c r="A17" s="42">
        <v>15</v>
      </c>
      <c r="B17" s="43" t="s">
        <v>32</v>
      </c>
      <c r="C17" s="1" t="s">
        <v>58</v>
      </c>
      <c r="D17" s="1">
        <v>2</v>
      </c>
      <c r="E17" s="10">
        <v>2</v>
      </c>
      <c r="F17" s="10">
        <v>1</v>
      </c>
      <c r="G17" s="24">
        <v>3</v>
      </c>
      <c r="H17" s="2">
        <f t="shared" si="1"/>
        <v>2</v>
      </c>
      <c r="I17" s="9">
        <f t="shared" si="2"/>
        <v>1.3655761024182076</v>
      </c>
      <c r="J17" s="18">
        <v>1</v>
      </c>
      <c r="K17" s="32">
        <f t="shared" si="3"/>
        <v>-0.3655761024182076</v>
      </c>
      <c r="L17" s="26"/>
      <c r="M17" s="20">
        <f t="shared" si="0"/>
        <v>1</v>
      </c>
      <c r="N17" s="37" t="s">
        <v>77</v>
      </c>
      <c r="O17" s="40">
        <v>1</v>
      </c>
      <c r="P17" s="44">
        <v>2</v>
      </c>
      <c r="Q17" s="47">
        <f t="shared" si="4"/>
        <v>1</v>
      </c>
    </row>
    <row r="18" spans="1:17" ht="15.75" thickBot="1">
      <c r="A18" s="42">
        <v>16</v>
      </c>
      <c r="B18" s="43" t="s">
        <v>33</v>
      </c>
      <c r="C18" s="1" t="s">
        <v>58</v>
      </c>
      <c r="D18" s="1">
        <v>1</v>
      </c>
      <c r="E18" s="10">
        <v>1</v>
      </c>
      <c r="F18" s="10">
        <v>2</v>
      </c>
      <c r="G18" s="24">
        <v>2</v>
      </c>
      <c r="H18" s="2">
        <f t="shared" si="1"/>
        <v>1.5</v>
      </c>
      <c r="I18" s="9">
        <f t="shared" si="2"/>
        <v>1.0241820768136558</v>
      </c>
      <c r="J18" s="18">
        <v>1</v>
      </c>
      <c r="K18" s="32">
        <f t="shared" si="3"/>
        <v>-0.024182076813655806</v>
      </c>
      <c r="L18" s="26"/>
      <c r="M18" s="20">
        <f t="shared" si="0"/>
        <v>1</v>
      </c>
      <c r="N18" s="37" t="s">
        <v>77</v>
      </c>
      <c r="O18" s="40">
        <v>1</v>
      </c>
      <c r="P18" s="44">
        <v>2</v>
      </c>
      <c r="Q18" s="47">
        <f t="shared" si="4"/>
        <v>1</v>
      </c>
    </row>
    <row r="19" spans="1:17" ht="15.75" thickBot="1">
      <c r="A19" s="42">
        <v>17</v>
      </c>
      <c r="B19" s="43" t="s">
        <v>45</v>
      </c>
      <c r="C19" s="1" t="s">
        <v>58</v>
      </c>
      <c r="D19" s="1">
        <v>1</v>
      </c>
      <c r="E19" s="10">
        <v>2</v>
      </c>
      <c r="F19" s="10">
        <v>1</v>
      </c>
      <c r="G19" s="24">
        <v>2</v>
      </c>
      <c r="H19" s="2">
        <f t="shared" si="1"/>
        <v>1.5</v>
      </c>
      <c r="I19" s="9">
        <f t="shared" si="2"/>
        <v>1.0241820768136558</v>
      </c>
      <c r="J19" s="18">
        <v>1</v>
      </c>
      <c r="K19" s="32">
        <f t="shared" si="3"/>
        <v>-0.024182076813655806</v>
      </c>
      <c r="L19" s="26"/>
      <c r="M19" s="20">
        <f t="shared" si="0"/>
        <v>1</v>
      </c>
      <c r="N19" s="37" t="s">
        <v>77</v>
      </c>
      <c r="O19" s="40">
        <v>1</v>
      </c>
      <c r="P19" s="44">
        <v>1</v>
      </c>
      <c r="Q19" s="46">
        <f t="shared" si="4"/>
        <v>0</v>
      </c>
    </row>
    <row r="20" spans="1:17" ht="15.75" thickBot="1">
      <c r="A20" s="42">
        <v>18</v>
      </c>
      <c r="B20" s="43" t="s">
        <v>59</v>
      </c>
      <c r="C20" s="1" t="s">
        <v>58</v>
      </c>
      <c r="D20" s="1">
        <v>2</v>
      </c>
      <c r="E20" s="10">
        <v>3</v>
      </c>
      <c r="F20" s="10">
        <v>3</v>
      </c>
      <c r="G20" s="24">
        <v>2</v>
      </c>
      <c r="H20" s="2">
        <f t="shared" si="1"/>
        <v>2.5</v>
      </c>
      <c r="I20" s="9">
        <f t="shared" si="2"/>
        <v>1.7069701280227596</v>
      </c>
      <c r="J20" s="18">
        <v>2</v>
      </c>
      <c r="K20" s="32">
        <f t="shared" si="3"/>
        <v>0.2930298719772404</v>
      </c>
      <c r="L20" s="26"/>
      <c r="M20" s="20">
        <f t="shared" si="0"/>
        <v>2</v>
      </c>
      <c r="N20" s="37" t="s">
        <v>77</v>
      </c>
      <c r="O20" s="40">
        <v>2</v>
      </c>
      <c r="P20" s="44">
        <v>2</v>
      </c>
      <c r="Q20" s="46">
        <f t="shared" si="4"/>
        <v>0</v>
      </c>
    </row>
    <row r="21" spans="1:17" ht="15.75" thickBot="1">
      <c r="A21" s="42">
        <v>19</v>
      </c>
      <c r="B21" s="43" t="s">
        <v>47</v>
      </c>
      <c r="C21" s="1" t="s">
        <v>58</v>
      </c>
      <c r="D21" s="1">
        <v>0</v>
      </c>
      <c r="E21" s="10">
        <v>2</v>
      </c>
      <c r="F21" s="10">
        <v>1</v>
      </c>
      <c r="G21" s="24">
        <v>2</v>
      </c>
      <c r="H21" s="2">
        <f t="shared" si="1"/>
        <v>1.25</v>
      </c>
      <c r="I21" s="9">
        <f t="shared" si="2"/>
        <v>0.8534850640113798</v>
      </c>
      <c r="J21" s="18">
        <v>1</v>
      </c>
      <c r="K21" s="32">
        <f t="shared" si="3"/>
        <v>0.1465149359886202</v>
      </c>
      <c r="L21" s="26"/>
      <c r="M21" s="20">
        <f t="shared" si="0"/>
        <v>1</v>
      </c>
      <c r="N21" s="37" t="s">
        <v>77</v>
      </c>
      <c r="O21" s="40">
        <v>1</v>
      </c>
      <c r="P21" s="44">
        <v>1</v>
      </c>
      <c r="Q21" s="46">
        <f t="shared" si="4"/>
        <v>0</v>
      </c>
    </row>
    <row r="22" spans="1:17" ht="15.75" thickBot="1">
      <c r="A22" s="42">
        <v>20</v>
      </c>
      <c r="B22" s="43" t="s">
        <v>51</v>
      </c>
      <c r="C22" s="1" t="s">
        <v>58</v>
      </c>
      <c r="D22" s="1">
        <v>3</v>
      </c>
      <c r="E22" s="10">
        <v>10</v>
      </c>
      <c r="F22" s="10">
        <v>11</v>
      </c>
      <c r="G22" s="24">
        <v>9</v>
      </c>
      <c r="H22" s="2">
        <f t="shared" si="1"/>
        <v>8.25</v>
      </c>
      <c r="I22" s="9">
        <f t="shared" si="2"/>
        <v>5.633001422475107</v>
      </c>
      <c r="J22" s="18">
        <v>6</v>
      </c>
      <c r="K22" s="32">
        <f t="shared" si="3"/>
        <v>0.3669985775248934</v>
      </c>
      <c r="L22" s="26"/>
      <c r="M22" s="20">
        <f t="shared" si="0"/>
        <v>6</v>
      </c>
      <c r="N22" s="37" t="s">
        <v>77</v>
      </c>
      <c r="O22" s="40">
        <v>6</v>
      </c>
      <c r="P22" s="44">
        <v>6</v>
      </c>
      <c r="Q22" s="46">
        <f t="shared" si="4"/>
        <v>0</v>
      </c>
    </row>
    <row r="23" spans="1:17" ht="15.75" thickBot="1">
      <c r="A23" s="42">
        <v>21</v>
      </c>
      <c r="B23" s="43" t="s">
        <v>53</v>
      </c>
      <c r="C23" s="1" t="s">
        <v>58</v>
      </c>
      <c r="D23" s="1">
        <v>0</v>
      </c>
      <c r="E23" s="10">
        <v>3</v>
      </c>
      <c r="F23" s="10">
        <v>3</v>
      </c>
      <c r="G23" s="24">
        <v>3</v>
      </c>
      <c r="H23" s="2">
        <f t="shared" si="1"/>
        <v>2.25</v>
      </c>
      <c r="I23" s="9">
        <f t="shared" si="2"/>
        <v>1.5362731152204836</v>
      </c>
      <c r="J23" s="18">
        <v>2</v>
      </c>
      <c r="K23" s="32">
        <f t="shared" si="3"/>
        <v>0.4637268847795164</v>
      </c>
      <c r="L23" s="27">
        <v>-1</v>
      </c>
      <c r="M23" s="20">
        <f t="shared" si="0"/>
        <v>1</v>
      </c>
      <c r="N23" s="37" t="s">
        <v>77</v>
      </c>
      <c r="O23" s="40">
        <v>1</v>
      </c>
      <c r="P23" s="44">
        <v>1</v>
      </c>
      <c r="Q23" s="46">
        <f t="shared" si="4"/>
        <v>0</v>
      </c>
    </row>
    <row r="24" spans="1:17" ht="18" thickBot="1">
      <c r="A24" s="42">
        <v>22</v>
      </c>
      <c r="B24" s="43" t="s">
        <v>54</v>
      </c>
      <c r="C24" s="1" t="s">
        <v>58</v>
      </c>
      <c r="D24" s="1">
        <v>0</v>
      </c>
      <c r="E24" s="10">
        <v>1</v>
      </c>
      <c r="F24" s="10">
        <v>5</v>
      </c>
      <c r="G24" s="24">
        <v>5</v>
      </c>
      <c r="H24" s="2">
        <f t="shared" si="1"/>
        <v>2.75</v>
      </c>
      <c r="I24" s="9">
        <f t="shared" si="2"/>
        <v>1.8776671408250356</v>
      </c>
      <c r="J24" s="18">
        <v>2</v>
      </c>
      <c r="K24" s="32">
        <f t="shared" si="3"/>
        <v>0.12233285917496439</v>
      </c>
      <c r="L24" s="26"/>
      <c r="M24" s="20">
        <f t="shared" si="0"/>
        <v>2</v>
      </c>
      <c r="N24" s="38" t="s">
        <v>75</v>
      </c>
      <c r="O24" s="40">
        <v>1</v>
      </c>
      <c r="P24" s="44">
        <v>2</v>
      </c>
      <c r="Q24" s="47">
        <f t="shared" si="4"/>
        <v>1</v>
      </c>
    </row>
    <row r="25" spans="1:17" ht="15.75" thickBot="1">
      <c r="A25" s="42">
        <v>23</v>
      </c>
      <c r="B25" s="43" t="s">
        <v>55</v>
      </c>
      <c r="C25" s="1" t="s">
        <v>58</v>
      </c>
      <c r="D25" s="1">
        <v>5</v>
      </c>
      <c r="E25" s="10">
        <v>2</v>
      </c>
      <c r="F25" s="10">
        <v>9</v>
      </c>
      <c r="G25" s="24">
        <v>5</v>
      </c>
      <c r="H25" s="2">
        <f t="shared" si="1"/>
        <v>5.25</v>
      </c>
      <c r="I25" s="9">
        <f t="shared" si="2"/>
        <v>3.584637268847795</v>
      </c>
      <c r="J25" s="18">
        <v>4</v>
      </c>
      <c r="K25" s="32">
        <f t="shared" si="3"/>
        <v>0.415362731152205</v>
      </c>
      <c r="L25" s="27">
        <v>-1</v>
      </c>
      <c r="M25" s="20">
        <f t="shared" si="0"/>
        <v>3</v>
      </c>
      <c r="N25" s="37" t="s">
        <v>77</v>
      </c>
      <c r="O25" s="40">
        <v>3</v>
      </c>
      <c r="P25" s="44">
        <v>5</v>
      </c>
      <c r="Q25" s="47">
        <f t="shared" si="4"/>
        <v>2</v>
      </c>
    </row>
    <row r="26" spans="1:17" ht="15.75" thickBot="1">
      <c r="A26" s="42">
        <v>24</v>
      </c>
      <c r="B26" s="43" t="s">
        <v>10</v>
      </c>
      <c r="C26" s="1" t="s">
        <v>60</v>
      </c>
      <c r="D26" s="1">
        <v>6</v>
      </c>
      <c r="E26" s="10">
        <v>7</v>
      </c>
      <c r="F26" s="10">
        <v>4</v>
      </c>
      <c r="G26" s="24">
        <v>11</v>
      </c>
      <c r="H26" s="2">
        <f t="shared" si="1"/>
        <v>7</v>
      </c>
      <c r="I26" s="9">
        <f t="shared" si="2"/>
        <v>4.779516358463727</v>
      </c>
      <c r="J26" s="18">
        <v>5</v>
      </c>
      <c r="K26" s="32">
        <f t="shared" si="3"/>
        <v>0.22048364153627276</v>
      </c>
      <c r="L26" s="27">
        <v>-1</v>
      </c>
      <c r="M26" s="20">
        <f t="shared" si="0"/>
        <v>4</v>
      </c>
      <c r="N26" s="37" t="s">
        <v>77</v>
      </c>
      <c r="O26" s="40">
        <v>4</v>
      </c>
      <c r="P26" s="44">
        <v>5</v>
      </c>
      <c r="Q26" s="47">
        <f t="shared" si="4"/>
        <v>1</v>
      </c>
    </row>
    <row r="27" spans="1:17" ht="15.75" thickBot="1">
      <c r="A27" s="42">
        <v>25</v>
      </c>
      <c r="B27" s="43" t="s">
        <v>11</v>
      </c>
      <c r="C27" s="1" t="s">
        <v>60</v>
      </c>
      <c r="D27" s="1">
        <v>2</v>
      </c>
      <c r="E27" s="10">
        <v>0</v>
      </c>
      <c r="F27" s="10">
        <v>0</v>
      </c>
      <c r="G27" s="24">
        <v>0</v>
      </c>
      <c r="H27" s="2">
        <f t="shared" si="1"/>
        <v>0.5</v>
      </c>
      <c r="I27" s="9">
        <f t="shared" si="2"/>
        <v>0.3413940256045519</v>
      </c>
      <c r="J27" s="18">
        <v>0</v>
      </c>
      <c r="K27" s="32">
        <f t="shared" si="3"/>
        <v>-0.3413940256045519</v>
      </c>
      <c r="L27" s="28">
        <v>1</v>
      </c>
      <c r="M27" s="20">
        <f t="shared" si="0"/>
        <v>1</v>
      </c>
      <c r="N27" s="37" t="s">
        <v>77</v>
      </c>
      <c r="O27" s="40">
        <v>1</v>
      </c>
      <c r="P27" s="44">
        <v>0</v>
      </c>
      <c r="Q27" s="48">
        <f t="shared" si="4"/>
        <v>-1</v>
      </c>
    </row>
    <row r="28" spans="1:17" ht="15.75" thickBot="1">
      <c r="A28" s="42">
        <v>26</v>
      </c>
      <c r="B28" s="43" t="s">
        <v>25</v>
      </c>
      <c r="C28" s="1" t="s">
        <v>60</v>
      </c>
      <c r="D28" s="1">
        <v>0</v>
      </c>
      <c r="E28" s="10">
        <v>1</v>
      </c>
      <c r="F28" s="10">
        <v>1</v>
      </c>
      <c r="G28" s="24">
        <v>1</v>
      </c>
      <c r="H28" s="2">
        <f t="shared" si="1"/>
        <v>0.75</v>
      </c>
      <c r="I28" s="9">
        <f t="shared" si="2"/>
        <v>0.5120910384068279</v>
      </c>
      <c r="J28" s="18">
        <v>1</v>
      </c>
      <c r="K28" s="32">
        <f t="shared" si="3"/>
        <v>0.4879089615931721</v>
      </c>
      <c r="L28" s="28"/>
      <c r="M28" s="20">
        <f t="shared" si="0"/>
        <v>1</v>
      </c>
      <c r="N28" s="37" t="s">
        <v>77</v>
      </c>
      <c r="O28" s="40">
        <v>1</v>
      </c>
      <c r="P28" s="44">
        <v>1</v>
      </c>
      <c r="Q28" s="46">
        <f t="shared" si="4"/>
        <v>0</v>
      </c>
    </row>
    <row r="29" spans="1:17" ht="15.75" thickBot="1">
      <c r="A29" s="42">
        <v>27</v>
      </c>
      <c r="B29" s="43" t="s">
        <v>27</v>
      </c>
      <c r="C29" s="1" t="s">
        <v>60</v>
      </c>
      <c r="D29" s="1">
        <v>1</v>
      </c>
      <c r="E29" s="10">
        <v>2</v>
      </c>
      <c r="F29" s="10">
        <v>3</v>
      </c>
      <c r="G29" s="24">
        <v>2</v>
      </c>
      <c r="H29" s="2">
        <f t="shared" si="1"/>
        <v>2</v>
      </c>
      <c r="I29" s="9">
        <f t="shared" si="2"/>
        <v>1.3655761024182076</v>
      </c>
      <c r="J29" s="18">
        <v>1</v>
      </c>
      <c r="K29" s="32">
        <f t="shared" si="3"/>
        <v>-0.3655761024182076</v>
      </c>
      <c r="L29" s="28"/>
      <c r="M29" s="20">
        <f t="shared" si="0"/>
        <v>1</v>
      </c>
      <c r="N29" s="37" t="s">
        <v>77</v>
      </c>
      <c r="O29" s="40">
        <v>1</v>
      </c>
      <c r="P29" s="44">
        <v>2</v>
      </c>
      <c r="Q29" s="47">
        <f t="shared" si="4"/>
        <v>1</v>
      </c>
    </row>
    <row r="30" spans="1:17" ht="15.75" thickBot="1">
      <c r="A30" s="42">
        <v>28</v>
      </c>
      <c r="B30" s="43" t="s">
        <v>28</v>
      </c>
      <c r="C30" s="1" t="s">
        <v>60</v>
      </c>
      <c r="D30" s="1">
        <v>0</v>
      </c>
      <c r="E30" s="10">
        <v>0</v>
      </c>
      <c r="F30" s="10">
        <v>0</v>
      </c>
      <c r="G30" s="24">
        <v>0</v>
      </c>
      <c r="H30" s="2">
        <f t="shared" si="1"/>
        <v>0</v>
      </c>
      <c r="I30" s="9">
        <f t="shared" si="2"/>
        <v>0</v>
      </c>
      <c r="J30" s="18">
        <v>0</v>
      </c>
      <c r="K30" s="32">
        <f t="shared" si="3"/>
        <v>0</v>
      </c>
      <c r="L30" s="28">
        <v>1</v>
      </c>
      <c r="M30" s="20">
        <f t="shared" si="0"/>
        <v>1</v>
      </c>
      <c r="N30" s="37" t="s">
        <v>77</v>
      </c>
      <c r="O30" s="40">
        <v>1</v>
      </c>
      <c r="P30" s="44">
        <v>0</v>
      </c>
      <c r="Q30" s="48">
        <f t="shared" si="4"/>
        <v>-1</v>
      </c>
    </row>
    <row r="31" spans="1:17" ht="15.75" thickBot="1">
      <c r="A31" s="42">
        <v>29</v>
      </c>
      <c r="B31" s="43" t="s">
        <v>29</v>
      </c>
      <c r="C31" s="1" t="s">
        <v>60</v>
      </c>
      <c r="D31" s="1">
        <v>1</v>
      </c>
      <c r="E31" s="10">
        <v>2</v>
      </c>
      <c r="F31" s="10">
        <v>1</v>
      </c>
      <c r="G31" s="24">
        <v>2</v>
      </c>
      <c r="H31" s="2">
        <f t="shared" si="1"/>
        <v>1.5</v>
      </c>
      <c r="I31" s="9">
        <f t="shared" si="2"/>
        <v>1.0241820768136558</v>
      </c>
      <c r="J31" s="18">
        <v>1</v>
      </c>
      <c r="K31" s="32">
        <f t="shared" si="3"/>
        <v>-0.024182076813655806</v>
      </c>
      <c r="L31" s="28"/>
      <c r="M31" s="20">
        <f t="shared" si="0"/>
        <v>1</v>
      </c>
      <c r="N31" s="37" t="s">
        <v>77</v>
      </c>
      <c r="O31" s="40">
        <v>1</v>
      </c>
      <c r="P31" s="44">
        <v>1</v>
      </c>
      <c r="Q31" s="46">
        <f t="shared" si="4"/>
        <v>0</v>
      </c>
    </row>
    <row r="32" spans="1:17" ht="15.75" thickBot="1">
      <c r="A32" s="42">
        <v>30</v>
      </c>
      <c r="B32" s="43" t="s">
        <v>61</v>
      </c>
      <c r="C32" s="1" t="s">
        <v>60</v>
      </c>
      <c r="D32" s="1">
        <v>0</v>
      </c>
      <c r="E32" s="10">
        <v>0</v>
      </c>
      <c r="F32" s="10">
        <v>0</v>
      </c>
      <c r="G32" s="24">
        <v>0</v>
      </c>
      <c r="H32" s="2">
        <f t="shared" si="1"/>
        <v>0</v>
      </c>
      <c r="I32" s="9">
        <f t="shared" si="2"/>
        <v>0</v>
      </c>
      <c r="J32" s="18">
        <v>0</v>
      </c>
      <c r="K32" s="32">
        <f t="shared" si="3"/>
        <v>0</v>
      </c>
      <c r="L32" s="28">
        <v>1</v>
      </c>
      <c r="M32" s="20">
        <f t="shared" si="0"/>
        <v>1</v>
      </c>
      <c r="N32" s="37" t="s">
        <v>77</v>
      </c>
      <c r="O32" s="40">
        <v>1</v>
      </c>
      <c r="P32" s="44">
        <v>0</v>
      </c>
      <c r="Q32" s="48">
        <f t="shared" si="4"/>
        <v>-1</v>
      </c>
    </row>
    <row r="33" spans="1:17" ht="15.75" thickBot="1">
      <c r="A33" s="42">
        <v>31</v>
      </c>
      <c r="B33" s="43" t="s">
        <v>34</v>
      </c>
      <c r="C33" s="1" t="s">
        <v>60</v>
      </c>
      <c r="D33" s="1">
        <v>2</v>
      </c>
      <c r="E33" s="10">
        <v>0</v>
      </c>
      <c r="F33" s="10">
        <v>0</v>
      </c>
      <c r="G33" s="24">
        <v>1</v>
      </c>
      <c r="H33" s="2">
        <f t="shared" si="1"/>
        <v>0.75</v>
      </c>
      <c r="I33" s="9">
        <f t="shared" si="2"/>
        <v>0.5120910384068279</v>
      </c>
      <c r="J33" s="18">
        <v>1</v>
      </c>
      <c r="K33" s="32">
        <f t="shared" si="3"/>
        <v>0.4879089615931721</v>
      </c>
      <c r="L33" s="26"/>
      <c r="M33" s="20">
        <f t="shared" si="0"/>
        <v>1</v>
      </c>
      <c r="N33" s="37" t="s">
        <v>77</v>
      </c>
      <c r="O33" s="40">
        <v>1</v>
      </c>
      <c r="P33" s="44">
        <v>0</v>
      </c>
      <c r="Q33" s="48">
        <f t="shared" si="4"/>
        <v>-1</v>
      </c>
    </row>
    <row r="34" spans="1:17" ht="15.75" thickBot="1">
      <c r="A34" s="42">
        <v>32</v>
      </c>
      <c r="B34" s="43" t="s">
        <v>35</v>
      </c>
      <c r="C34" s="1" t="s">
        <v>60</v>
      </c>
      <c r="D34" s="1">
        <v>3</v>
      </c>
      <c r="E34" s="10">
        <v>2</v>
      </c>
      <c r="F34" s="10">
        <v>4</v>
      </c>
      <c r="G34" s="24">
        <v>3</v>
      </c>
      <c r="H34" s="2">
        <f t="shared" si="1"/>
        <v>3</v>
      </c>
      <c r="I34" s="9">
        <f t="shared" si="2"/>
        <v>2.0483641536273116</v>
      </c>
      <c r="J34" s="18">
        <v>2</v>
      </c>
      <c r="K34" s="32">
        <f t="shared" si="3"/>
        <v>-0.04836415362731161</v>
      </c>
      <c r="L34" s="26"/>
      <c r="M34" s="20">
        <f t="shared" si="0"/>
        <v>2</v>
      </c>
      <c r="N34" s="37" t="s">
        <v>77</v>
      </c>
      <c r="O34" s="40">
        <v>2</v>
      </c>
      <c r="P34" s="44">
        <v>3</v>
      </c>
      <c r="Q34" s="47">
        <f t="shared" si="4"/>
        <v>1</v>
      </c>
    </row>
    <row r="35" spans="1:17" ht="15.75" thickBot="1">
      <c r="A35" s="42">
        <v>33</v>
      </c>
      <c r="B35" s="43" t="s">
        <v>36</v>
      </c>
      <c r="C35" s="1" t="s">
        <v>60</v>
      </c>
      <c r="D35" s="1">
        <v>1</v>
      </c>
      <c r="E35" s="10">
        <v>3</v>
      </c>
      <c r="F35" s="10">
        <v>0</v>
      </c>
      <c r="G35" s="24">
        <v>2</v>
      </c>
      <c r="H35" s="2">
        <f t="shared" si="1"/>
        <v>1.5</v>
      </c>
      <c r="I35" s="9">
        <f t="shared" si="2"/>
        <v>1.0241820768136558</v>
      </c>
      <c r="J35" s="18">
        <v>1</v>
      </c>
      <c r="K35" s="32">
        <f t="shared" si="3"/>
        <v>-0.024182076813655806</v>
      </c>
      <c r="L35" s="26"/>
      <c r="M35" s="20">
        <f aca="true" t="shared" si="5" ref="M35:M56">J35+L35</f>
        <v>1</v>
      </c>
      <c r="N35" s="37" t="s">
        <v>77</v>
      </c>
      <c r="O35" s="40">
        <v>1</v>
      </c>
      <c r="P35" s="44">
        <v>1</v>
      </c>
      <c r="Q35" s="46">
        <f t="shared" si="4"/>
        <v>0</v>
      </c>
    </row>
    <row r="36" spans="1:17" ht="15.75" thickBot="1">
      <c r="A36" s="42">
        <v>34</v>
      </c>
      <c r="B36" s="43" t="s">
        <v>37</v>
      </c>
      <c r="C36" s="1" t="s">
        <v>60</v>
      </c>
      <c r="D36" s="1">
        <v>1</v>
      </c>
      <c r="E36" s="10">
        <v>3</v>
      </c>
      <c r="F36" s="10">
        <v>2</v>
      </c>
      <c r="G36" s="24">
        <v>5</v>
      </c>
      <c r="H36" s="2">
        <f t="shared" si="1"/>
        <v>2.75</v>
      </c>
      <c r="I36" s="9">
        <f t="shared" si="2"/>
        <v>1.8776671408250356</v>
      </c>
      <c r="J36" s="18">
        <v>2</v>
      </c>
      <c r="K36" s="32">
        <f t="shared" si="3"/>
        <v>0.12233285917496439</v>
      </c>
      <c r="L36" s="27">
        <v>-1</v>
      </c>
      <c r="M36" s="20">
        <f t="shared" si="5"/>
        <v>1</v>
      </c>
      <c r="N36" s="37" t="s">
        <v>77</v>
      </c>
      <c r="O36" s="40">
        <v>1</v>
      </c>
      <c r="P36" s="44">
        <v>1</v>
      </c>
      <c r="Q36" s="46">
        <f t="shared" si="4"/>
        <v>0</v>
      </c>
    </row>
    <row r="37" spans="1:17" ht="15.75" thickBot="1">
      <c r="A37" s="42">
        <v>35</v>
      </c>
      <c r="B37" s="43" t="s">
        <v>44</v>
      </c>
      <c r="C37" s="1" t="s">
        <v>60</v>
      </c>
      <c r="D37" s="1">
        <v>4</v>
      </c>
      <c r="E37" s="10">
        <v>2</v>
      </c>
      <c r="F37" s="10">
        <v>4</v>
      </c>
      <c r="G37" s="24">
        <v>3</v>
      </c>
      <c r="H37" s="2">
        <f t="shared" si="1"/>
        <v>3.25</v>
      </c>
      <c r="I37" s="9">
        <f t="shared" si="2"/>
        <v>2.2190611664295874</v>
      </c>
      <c r="J37" s="18">
        <v>2</v>
      </c>
      <c r="K37" s="32">
        <f t="shared" si="3"/>
        <v>-0.2190611664295874</v>
      </c>
      <c r="L37" s="27"/>
      <c r="M37" s="20">
        <f t="shared" si="5"/>
        <v>2</v>
      </c>
      <c r="N37" s="37" t="s">
        <v>77</v>
      </c>
      <c r="O37" s="40">
        <v>2</v>
      </c>
      <c r="P37" s="44">
        <v>2</v>
      </c>
      <c r="Q37" s="46">
        <f t="shared" si="4"/>
        <v>0</v>
      </c>
    </row>
    <row r="38" spans="1:17" ht="15.75" thickBot="1">
      <c r="A38" s="42">
        <v>36</v>
      </c>
      <c r="B38" s="43" t="s">
        <v>5</v>
      </c>
      <c r="C38" s="1" t="s">
        <v>62</v>
      </c>
      <c r="D38" s="1">
        <v>0</v>
      </c>
      <c r="E38" s="10">
        <v>1</v>
      </c>
      <c r="F38" s="10">
        <v>1</v>
      </c>
      <c r="G38" s="24">
        <v>2</v>
      </c>
      <c r="H38" s="2">
        <f t="shared" si="1"/>
        <v>1</v>
      </c>
      <c r="I38" s="9">
        <f t="shared" si="2"/>
        <v>0.6827880512091038</v>
      </c>
      <c r="J38" s="18">
        <v>1</v>
      </c>
      <c r="K38" s="32">
        <f t="shared" si="3"/>
        <v>0.3172119487908962</v>
      </c>
      <c r="L38" s="26"/>
      <c r="M38" s="20">
        <f t="shared" si="5"/>
        <v>1</v>
      </c>
      <c r="N38" s="37" t="s">
        <v>77</v>
      </c>
      <c r="O38" s="40">
        <v>1</v>
      </c>
      <c r="P38" s="44">
        <v>1</v>
      </c>
      <c r="Q38" s="46">
        <f t="shared" si="4"/>
        <v>0</v>
      </c>
    </row>
    <row r="39" spans="1:17" ht="15.75" thickBot="1">
      <c r="A39" s="42">
        <v>37</v>
      </c>
      <c r="B39" s="43" t="s">
        <v>12</v>
      </c>
      <c r="C39" s="1" t="s">
        <v>62</v>
      </c>
      <c r="D39" s="1">
        <v>0</v>
      </c>
      <c r="E39" s="10">
        <v>1</v>
      </c>
      <c r="F39" s="10">
        <v>1</v>
      </c>
      <c r="G39" s="24">
        <v>1</v>
      </c>
      <c r="H39" s="2">
        <f t="shared" si="1"/>
        <v>0.75</v>
      </c>
      <c r="I39" s="9">
        <f t="shared" si="2"/>
        <v>0.5120910384068279</v>
      </c>
      <c r="J39" s="18">
        <v>1</v>
      </c>
      <c r="K39" s="32">
        <f t="shared" si="3"/>
        <v>0.4879089615931721</v>
      </c>
      <c r="L39" s="26"/>
      <c r="M39" s="20">
        <f t="shared" si="5"/>
        <v>1</v>
      </c>
      <c r="N39" s="37" t="s">
        <v>77</v>
      </c>
      <c r="O39" s="40">
        <v>1</v>
      </c>
      <c r="P39" s="44">
        <v>1</v>
      </c>
      <c r="Q39" s="46">
        <f t="shared" si="4"/>
        <v>0</v>
      </c>
    </row>
    <row r="40" spans="1:17" ht="15.75" thickBot="1">
      <c r="A40" s="42">
        <v>38</v>
      </c>
      <c r="B40" s="43" t="s">
        <v>16</v>
      </c>
      <c r="C40" s="1" t="s">
        <v>62</v>
      </c>
      <c r="D40" s="1">
        <v>5</v>
      </c>
      <c r="E40" s="10">
        <v>4</v>
      </c>
      <c r="F40" s="10">
        <v>1</v>
      </c>
      <c r="G40" s="24">
        <v>3</v>
      </c>
      <c r="H40" s="2">
        <f t="shared" si="1"/>
        <v>3.25</v>
      </c>
      <c r="I40" s="9">
        <f t="shared" si="2"/>
        <v>2.2190611664295874</v>
      </c>
      <c r="J40" s="18">
        <v>2</v>
      </c>
      <c r="K40" s="32">
        <f t="shared" si="3"/>
        <v>-0.2190611664295874</v>
      </c>
      <c r="L40" s="26"/>
      <c r="M40" s="20">
        <f t="shared" si="5"/>
        <v>2</v>
      </c>
      <c r="N40" s="37" t="s">
        <v>77</v>
      </c>
      <c r="O40" s="40">
        <v>2</v>
      </c>
      <c r="P40" s="44">
        <v>2</v>
      </c>
      <c r="Q40" s="46">
        <f t="shared" si="4"/>
        <v>0</v>
      </c>
    </row>
    <row r="41" spans="1:17" ht="15.75" thickBot="1">
      <c r="A41" s="42">
        <v>39</v>
      </c>
      <c r="B41" s="43" t="s">
        <v>17</v>
      </c>
      <c r="C41" s="1" t="s">
        <v>62</v>
      </c>
      <c r="D41" s="1">
        <v>1</v>
      </c>
      <c r="E41" s="10">
        <v>3</v>
      </c>
      <c r="F41" s="10">
        <v>1</v>
      </c>
      <c r="G41" s="24">
        <v>2</v>
      </c>
      <c r="H41" s="2">
        <f t="shared" si="1"/>
        <v>1.75</v>
      </c>
      <c r="I41" s="9">
        <f t="shared" si="2"/>
        <v>1.1948790896159318</v>
      </c>
      <c r="J41" s="18">
        <v>1</v>
      </c>
      <c r="K41" s="32">
        <f t="shared" si="3"/>
        <v>-0.1948790896159318</v>
      </c>
      <c r="L41" s="26"/>
      <c r="M41" s="20">
        <f t="shared" si="5"/>
        <v>1</v>
      </c>
      <c r="N41" s="37" t="s">
        <v>77</v>
      </c>
      <c r="O41" s="40">
        <v>1</v>
      </c>
      <c r="P41" s="44">
        <v>1</v>
      </c>
      <c r="Q41" s="46">
        <f t="shared" si="4"/>
        <v>0</v>
      </c>
    </row>
    <row r="42" spans="1:17" ht="20.25" thickBot="1">
      <c r="A42" s="42">
        <v>40</v>
      </c>
      <c r="B42" s="43" t="s">
        <v>18</v>
      </c>
      <c r="C42" s="1" t="s">
        <v>62</v>
      </c>
      <c r="D42" s="1">
        <v>0</v>
      </c>
      <c r="E42" s="10">
        <v>0</v>
      </c>
      <c r="F42" s="10">
        <v>1</v>
      </c>
      <c r="G42" s="24">
        <v>1</v>
      </c>
      <c r="H42" s="2">
        <f t="shared" si="1"/>
        <v>0.5</v>
      </c>
      <c r="I42" s="9">
        <f t="shared" si="2"/>
        <v>0.3413940256045519</v>
      </c>
      <c r="J42" s="18">
        <v>0</v>
      </c>
      <c r="K42" s="32">
        <f t="shared" si="3"/>
        <v>-0.3413940256045519</v>
      </c>
      <c r="L42" s="28">
        <v>1</v>
      </c>
      <c r="M42" s="20">
        <f t="shared" si="5"/>
        <v>1</v>
      </c>
      <c r="N42" s="37" t="s">
        <v>77</v>
      </c>
      <c r="O42" s="40">
        <v>1</v>
      </c>
      <c r="P42" s="44">
        <v>1</v>
      </c>
      <c r="Q42" s="46">
        <f t="shared" si="4"/>
        <v>0</v>
      </c>
    </row>
    <row r="43" spans="1:17" ht="18" thickBot="1">
      <c r="A43" s="42">
        <v>41</v>
      </c>
      <c r="B43" s="43" t="s">
        <v>19</v>
      </c>
      <c r="C43" s="1" t="s">
        <v>62</v>
      </c>
      <c r="D43" s="1">
        <v>0</v>
      </c>
      <c r="E43" s="10">
        <v>3</v>
      </c>
      <c r="F43" s="10">
        <v>5</v>
      </c>
      <c r="G43" s="24">
        <v>0</v>
      </c>
      <c r="H43" s="2">
        <f t="shared" si="1"/>
        <v>2</v>
      </c>
      <c r="I43" s="9">
        <f t="shared" si="2"/>
        <v>1.3655761024182076</v>
      </c>
      <c r="J43" s="18">
        <v>1</v>
      </c>
      <c r="K43" s="32">
        <f t="shared" si="3"/>
        <v>-0.3655761024182076</v>
      </c>
      <c r="L43" s="26"/>
      <c r="M43" s="20">
        <f t="shared" si="5"/>
        <v>1</v>
      </c>
      <c r="N43" s="38" t="s">
        <v>76</v>
      </c>
      <c r="O43" s="40">
        <v>2</v>
      </c>
      <c r="P43" s="44">
        <v>0</v>
      </c>
      <c r="Q43" s="48">
        <f t="shared" si="4"/>
        <v>-2</v>
      </c>
    </row>
    <row r="44" spans="1:17" ht="18" thickBot="1">
      <c r="A44" s="42">
        <v>42</v>
      </c>
      <c r="B44" s="43" t="s">
        <v>20</v>
      </c>
      <c r="C44" s="1" t="s">
        <v>62</v>
      </c>
      <c r="D44" s="1">
        <v>3</v>
      </c>
      <c r="E44" s="10">
        <v>1</v>
      </c>
      <c r="F44" s="10">
        <v>4</v>
      </c>
      <c r="G44" s="24">
        <v>0</v>
      </c>
      <c r="H44" s="2">
        <f t="shared" si="1"/>
        <v>2</v>
      </c>
      <c r="I44" s="9">
        <f t="shared" si="2"/>
        <v>1.3655761024182076</v>
      </c>
      <c r="J44" s="18">
        <v>1</v>
      </c>
      <c r="K44" s="32">
        <f t="shared" si="3"/>
        <v>-0.3655761024182076</v>
      </c>
      <c r="L44" s="28"/>
      <c r="M44" s="20">
        <f t="shared" si="5"/>
        <v>1</v>
      </c>
      <c r="N44" s="38" t="s">
        <v>76</v>
      </c>
      <c r="O44" s="40">
        <v>2</v>
      </c>
      <c r="P44" s="44">
        <v>0</v>
      </c>
      <c r="Q44" s="48">
        <f t="shared" si="4"/>
        <v>-2</v>
      </c>
    </row>
    <row r="45" spans="1:17" ht="13.5" customHeight="1" thickBot="1">
      <c r="A45" s="42">
        <v>43</v>
      </c>
      <c r="B45" s="43" t="s">
        <v>22</v>
      </c>
      <c r="C45" s="1" t="s">
        <v>62</v>
      </c>
      <c r="D45" s="1">
        <v>0</v>
      </c>
      <c r="E45" s="10">
        <v>1</v>
      </c>
      <c r="F45" s="10">
        <v>0</v>
      </c>
      <c r="G45" s="24">
        <v>0</v>
      </c>
      <c r="H45" s="2">
        <f t="shared" si="1"/>
        <v>0.25</v>
      </c>
      <c r="I45" s="9">
        <f t="shared" si="2"/>
        <v>0.17069701280227595</v>
      </c>
      <c r="J45" s="18">
        <v>0</v>
      </c>
      <c r="K45" s="32">
        <f t="shared" si="3"/>
        <v>-0.17069701280227595</v>
      </c>
      <c r="L45" s="28">
        <v>1</v>
      </c>
      <c r="M45" s="20">
        <f t="shared" si="5"/>
        <v>1</v>
      </c>
      <c r="N45" s="37" t="s">
        <v>77</v>
      </c>
      <c r="O45" s="40">
        <v>1</v>
      </c>
      <c r="P45" s="44">
        <v>0</v>
      </c>
      <c r="Q45" s="48">
        <f t="shared" si="4"/>
        <v>-1</v>
      </c>
    </row>
    <row r="46" spans="1:17" ht="15.75" thickBot="1">
      <c r="A46" s="42">
        <v>44</v>
      </c>
      <c r="B46" s="43" t="s">
        <v>23</v>
      </c>
      <c r="C46" s="1" t="s">
        <v>62</v>
      </c>
      <c r="D46" s="1">
        <v>2</v>
      </c>
      <c r="E46" s="10">
        <v>2</v>
      </c>
      <c r="F46" s="10">
        <v>2</v>
      </c>
      <c r="G46" s="24">
        <v>2</v>
      </c>
      <c r="H46" s="2">
        <f t="shared" si="1"/>
        <v>2</v>
      </c>
      <c r="I46" s="9">
        <f t="shared" si="2"/>
        <v>1.3655761024182076</v>
      </c>
      <c r="J46" s="18">
        <v>1</v>
      </c>
      <c r="K46" s="32">
        <f t="shared" si="3"/>
        <v>-0.3655761024182076</v>
      </c>
      <c r="L46" s="28"/>
      <c r="M46" s="20">
        <f t="shared" si="5"/>
        <v>1</v>
      </c>
      <c r="N46" s="37" t="s">
        <v>77</v>
      </c>
      <c r="O46" s="40">
        <v>1</v>
      </c>
      <c r="P46" s="44">
        <v>2</v>
      </c>
      <c r="Q46" s="47">
        <f t="shared" si="4"/>
        <v>1</v>
      </c>
    </row>
    <row r="47" spans="1:17" ht="15.75" thickBot="1">
      <c r="A47" s="42">
        <v>45</v>
      </c>
      <c r="B47" s="43" t="s">
        <v>24</v>
      </c>
      <c r="C47" s="1" t="s">
        <v>62</v>
      </c>
      <c r="D47" s="1">
        <v>1</v>
      </c>
      <c r="E47" s="10">
        <v>0</v>
      </c>
      <c r="F47" s="10">
        <v>1</v>
      </c>
      <c r="G47" s="24">
        <v>1</v>
      </c>
      <c r="H47" s="2">
        <f t="shared" si="1"/>
        <v>0.75</v>
      </c>
      <c r="I47" s="9">
        <f t="shared" si="2"/>
        <v>0.5120910384068279</v>
      </c>
      <c r="J47" s="18">
        <v>1</v>
      </c>
      <c r="K47" s="32">
        <f t="shared" si="3"/>
        <v>0.4879089615931721</v>
      </c>
      <c r="L47" s="28"/>
      <c r="M47" s="20">
        <f t="shared" si="5"/>
        <v>1</v>
      </c>
      <c r="N47" s="37" t="s">
        <v>77</v>
      </c>
      <c r="O47" s="40">
        <v>1</v>
      </c>
      <c r="P47" s="44">
        <v>1</v>
      </c>
      <c r="Q47" s="46">
        <f t="shared" si="4"/>
        <v>0</v>
      </c>
    </row>
    <row r="48" spans="1:17" ht="15.75" thickBot="1">
      <c r="A48" s="42">
        <v>46</v>
      </c>
      <c r="B48" s="43" t="s">
        <v>52</v>
      </c>
      <c r="C48" s="1" t="s">
        <v>62</v>
      </c>
      <c r="D48" s="1">
        <v>0</v>
      </c>
      <c r="E48" s="10">
        <v>2</v>
      </c>
      <c r="F48" s="10">
        <v>2</v>
      </c>
      <c r="G48" s="24">
        <v>0</v>
      </c>
      <c r="H48" s="2">
        <f t="shared" si="1"/>
        <v>1</v>
      </c>
      <c r="I48" s="9">
        <f t="shared" si="2"/>
        <v>0.6827880512091038</v>
      </c>
      <c r="J48" s="18">
        <v>1</v>
      </c>
      <c r="K48" s="32">
        <f t="shared" si="3"/>
        <v>0.3172119487908962</v>
      </c>
      <c r="L48" s="28"/>
      <c r="M48" s="20">
        <f t="shared" si="5"/>
        <v>1</v>
      </c>
      <c r="N48" s="37" t="s">
        <v>77</v>
      </c>
      <c r="O48" s="40">
        <v>1</v>
      </c>
      <c r="P48" s="44">
        <v>0</v>
      </c>
      <c r="Q48" s="48">
        <f t="shared" si="4"/>
        <v>-1</v>
      </c>
    </row>
    <row r="49" spans="1:17" ht="15.75" thickBot="1">
      <c r="A49" s="42">
        <v>47</v>
      </c>
      <c r="B49" s="43" t="s">
        <v>4</v>
      </c>
      <c r="C49" s="1" t="s">
        <v>63</v>
      </c>
      <c r="D49" s="1">
        <v>3</v>
      </c>
      <c r="E49" s="10">
        <v>0</v>
      </c>
      <c r="F49" s="10">
        <v>1</v>
      </c>
      <c r="G49" s="24">
        <v>2</v>
      </c>
      <c r="H49" s="2">
        <f t="shared" si="1"/>
        <v>1.5</v>
      </c>
      <c r="I49" s="9">
        <f t="shared" si="2"/>
        <v>1.0241820768136558</v>
      </c>
      <c r="J49" s="18">
        <v>1</v>
      </c>
      <c r="K49" s="32">
        <f t="shared" si="3"/>
        <v>-0.024182076813655806</v>
      </c>
      <c r="L49" s="28"/>
      <c r="M49" s="20">
        <f t="shared" si="5"/>
        <v>1</v>
      </c>
      <c r="N49" s="37" t="s">
        <v>77</v>
      </c>
      <c r="O49" s="40">
        <v>1</v>
      </c>
      <c r="P49" s="44">
        <v>1</v>
      </c>
      <c r="Q49" s="46">
        <f t="shared" si="4"/>
        <v>0</v>
      </c>
    </row>
    <row r="50" spans="1:17" ht="15.75" thickBot="1">
      <c r="A50" s="42">
        <v>48</v>
      </c>
      <c r="B50" s="43" t="s">
        <v>14</v>
      </c>
      <c r="C50" s="1" t="s">
        <v>63</v>
      </c>
      <c r="D50" s="1">
        <v>7</v>
      </c>
      <c r="E50" s="10">
        <v>4</v>
      </c>
      <c r="F50" s="10">
        <v>4</v>
      </c>
      <c r="G50" s="24">
        <v>4</v>
      </c>
      <c r="H50" s="2">
        <f t="shared" si="1"/>
        <v>4.75</v>
      </c>
      <c r="I50" s="9">
        <f t="shared" si="2"/>
        <v>3.2432432432432434</v>
      </c>
      <c r="J50" s="18">
        <v>3</v>
      </c>
      <c r="K50" s="32">
        <f t="shared" si="3"/>
        <v>-0.24324324324324342</v>
      </c>
      <c r="L50" s="26"/>
      <c r="M50" s="20">
        <f t="shared" si="5"/>
        <v>3</v>
      </c>
      <c r="N50" s="37" t="s">
        <v>77</v>
      </c>
      <c r="O50" s="40">
        <v>3</v>
      </c>
      <c r="P50" s="44">
        <v>3</v>
      </c>
      <c r="Q50" s="46">
        <f t="shared" si="4"/>
        <v>0</v>
      </c>
    </row>
    <row r="51" spans="1:17" ht="15.75" thickBot="1">
      <c r="A51" s="42">
        <v>49</v>
      </c>
      <c r="B51" s="43" t="s">
        <v>38</v>
      </c>
      <c r="C51" s="1" t="s">
        <v>63</v>
      </c>
      <c r="D51" s="1">
        <v>10</v>
      </c>
      <c r="E51" s="10">
        <v>20</v>
      </c>
      <c r="F51" s="10">
        <v>13</v>
      </c>
      <c r="G51" s="24">
        <v>10</v>
      </c>
      <c r="H51" s="2">
        <f t="shared" si="1"/>
        <v>13.25</v>
      </c>
      <c r="I51" s="9">
        <f t="shared" si="2"/>
        <v>9.046941678520627</v>
      </c>
      <c r="J51" s="18">
        <v>9</v>
      </c>
      <c r="K51" s="32">
        <f t="shared" si="3"/>
        <v>-0.046941678520626695</v>
      </c>
      <c r="L51" s="26"/>
      <c r="M51" s="20">
        <f t="shared" si="5"/>
        <v>9</v>
      </c>
      <c r="N51" s="37" t="s">
        <v>77</v>
      </c>
      <c r="O51" s="40">
        <v>10</v>
      </c>
      <c r="P51" s="44">
        <v>10</v>
      </c>
      <c r="Q51" s="46">
        <f t="shared" si="4"/>
        <v>0</v>
      </c>
    </row>
    <row r="52" spans="1:17" ht="15.75" thickBot="1">
      <c r="A52" s="42">
        <v>50</v>
      </c>
      <c r="B52" s="43" t="s">
        <v>39</v>
      </c>
      <c r="C52" s="1" t="s">
        <v>63</v>
      </c>
      <c r="D52" s="1">
        <v>4</v>
      </c>
      <c r="E52" s="1">
        <v>3</v>
      </c>
      <c r="F52" s="1">
        <v>2</v>
      </c>
      <c r="G52" s="24">
        <v>2</v>
      </c>
      <c r="H52" s="2">
        <f t="shared" si="1"/>
        <v>2.75</v>
      </c>
      <c r="I52" s="9">
        <f t="shared" si="2"/>
        <v>1.8776671408250356</v>
      </c>
      <c r="J52" s="18">
        <v>2</v>
      </c>
      <c r="K52" s="32">
        <f t="shared" si="3"/>
        <v>0.12233285917496439</v>
      </c>
      <c r="L52" s="26"/>
      <c r="M52" s="20">
        <f t="shared" si="5"/>
        <v>2</v>
      </c>
      <c r="N52" s="37" t="s">
        <v>77</v>
      </c>
      <c r="O52" s="40">
        <v>2</v>
      </c>
      <c r="P52" s="44">
        <v>2</v>
      </c>
      <c r="Q52" s="46">
        <f t="shared" si="4"/>
        <v>0</v>
      </c>
    </row>
    <row r="53" spans="1:17" ht="15.75" thickBot="1">
      <c r="A53" s="42">
        <v>51</v>
      </c>
      <c r="B53" s="43" t="s">
        <v>40</v>
      </c>
      <c r="C53" s="1" t="s">
        <v>63</v>
      </c>
      <c r="D53" s="1">
        <v>3</v>
      </c>
      <c r="E53" s="1">
        <v>3</v>
      </c>
      <c r="F53" s="1">
        <v>1</v>
      </c>
      <c r="G53" s="24">
        <v>2</v>
      </c>
      <c r="H53" s="2">
        <f t="shared" si="1"/>
        <v>2.25</v>
      </c>
      <c r="I53" s="9">
        <f t="shared" si="2"/>
        <v>1.5362731152204836</v>
      </c>
      <c r="J53" s="18">
        <v>2</v>
      </c>
      <c r="K53" s="32">
        <f t="shared" si="3"/>
        <v>0.4637268847795164</v>
      </c>
      <c r="L53" s="27">
        <v>-1</v>
      </c>
      <c r="M53" s="20">
        <f t="shared" si="5"/>
        <v>1</v>
      </c>
      <c r="N53" s="37" t="s">
        <v>77</v>
      </c>
      <c r="O53" s="40">
        <v>1</v>
      </c>
      <c r="P53" s="44">
        <v>1</v>
      </c>
      <c r="Q53" s="46">
        <f t="shared" si="4"/>
        <v>0</v>
      </c>
    </row>
    <row r="54" spans="1:17" ht="15.75" thickBot="1">
      <c r="A54" s="42">
        <v>52</v>
      </c>
      <c r="B54" s="43" t="s">
        <v>41</v>
      </c>
      <c r="C54" s="1" t="s">
        <v>63</v>
      </c>
      <c r="D54" s="1">
        <v>12</v>
      </c>
      <c r="E54" s="1">
        <v>7</v>
      </c>
      <c r="F54" s="1">
        <v>8</v>
      </c>
      <c r="G54" s="24">
        <v>9</v>
      </c>
      <c r="H54" s="2">
        <f t="shared" si="1"/>
        <v>9</v>
      </c>
      <c r="I54" s="9">
        <f t="shared" si="2"/>
        <v>6.145092460881934</v>
      </c>
      <c r="J54" s="18">
        <v>6</v>
      </c>
      <c r="K54" s="32">
        <f t="shared" si="3"/>
        <v>-0.1450924608819344</v>
      </c>
      <c r="L54" s="27"/>
      <c r="M54" s="20">
        <f t="shared" si="5"/>
        <v>6</v>
      </c>
      <c r="N54" s="37" t="s">
        <v>77</v>
      </c>
      <c r="O54" s="40">
        <v>6</v>
      </c>
      <c r="P54" s="44">
        <v>6</v>
      </c>
      <c r="Q54" s="46">
        <f t="shared" si="4"/>
        <v>0</v>
      </c>
    </row>
    <row r="55" spans="1:17" ht="15.75" thickBot="1">
      <c r="A55" s="42">
        <v>53</v>
      </c>
      <c r="B55" s="43" t="s">
        <v>42</v>
      </c>
      <c r="C55" s="1" t="s">
        <v>63</v>
      </c>
      <c r="D55" s="1">
        <v>5</v>
      </c>
      <c r="E55" s="1">
        <v>4</v>
      </c>
      <c r="F55" s="1">
        <v>7</v>
      </c>
      <c r="G55" s="24">
        <v>9</v>
      </c>
      <c r="H55" s="2">
        <f t="shared" si="1"/>
        <v>6.25</v>
      </c>
      <c r="I55" s="9">
        <f t="shared" si="2"/>
        <v>4.267425320056899</v>
      </c>
      <c r="J55" s="18">
        <v>4</v>
      </c>
      <c r="K55" s="32">
        <f t="shared" si="3"/>
        <v>-0.26742532005689856</v>
      </c>
      <c r="L55" s="26"/>
      <c r="M55" s="20">
        <f t="shared" si="5"/>
        <v>4</v>
      </c>
      <c r="N55" s="37" t="s">
        <v>77</v>
      </c>
      <c r="O55" s="40">
        <v>4</v>
      </c>
      <c r="P55" s="44">
        <v>4</v>
      </c>
      <c r="Q55" s="46">
        <f t="shared" si="4"/>
        <v>0</v>
      </c>
    </row>
    <row r="56" spans="1:17" ht="15.75" thickBot="1">
      <c r="A56" s="42">
        <v>54</v>
      </c>
      <c r="B56" s="43" t="s">
        <v>43</v>
      </c>
      <c r="C56" s="1" t="s">
        <v>63</v>
      </c>
      <c r="D56" s="1">
        <v>9</v>
      </c>
      <c r="E56" s="1">
        <v>12</v>
      </c>
      <c r="F56" s="1">
        <v>5</v>
      </c>
      <c r="G56" s="24">
        <v>11</v>
      </c>
      <c r="H56" s="2">
        <f t="shared" si="1"/>
        <v>9.25</v>
      </c>
      <c r="I56" s="9">
        <f t="shared" si="2"/>
        <v>6.315789473684211</v>
      </c>
      <c r="J56" s="18">
        <v>6</v>
      </c>
      <c r="K56" s="32">
        <f t="shared" si="3"/>
        <v>-0.3157894736842106</v>
      </c>
      <c r="L56" s="26"/>
      <c r="M56" s="20">
        <f t="shared" si="5"/>
        <v>6</v>
      </c>
      <c r="N56" s="37" t="s">
        <v>77</v>
      </c>
      <c r="O56" s="40">
        <v>6</v>
      </c>
      <c r="P56" s="45">
        <v>6</v>
      </c>
      <c r="Q56" s="46">
        <f t="shared" si="4"/>
        <v>0</v>
      </c>
    </row>
    <row r="57" spans="8:16" ht="13.5" customHeight="1" thickBot="1">
      <c r="H57" s="2"/>
      <c r="I57" s="9"/>
      <c r="J57" s="19"/>
      <c r="K57" s="32"/>
      <c r="L57" s="29"/>
      <c r="O57" s="41"/>
      <c r="P57" s="22"/>
    </row>
    <row r="58" spans="1:17" ht="25.5" thickBot="1">
      <c r="A58" s="5" t="s">
        <v>66</v>
      </c>
      <c r="B58" s="6"/>
      <c r="C58" s="4"/>
      <c r="D58" s="12">
        <f>SUM(D3:D56)</f>
        <v>153</v>
      </c>
      <c r="E58" s="12">
        <f>SUM(E3:E56)</f>
        <v>170</v>
      </c>
      <c r="F58" s="12">
        <f>SUM(F3:F56)</f>
        <v>177</v>
      </c>
      <c r="G58" s="12">
        <f>SUM(G3:G56)</f>
        <v>203</v>
      </c>
      <c r="H58" s="25">
        <f>(D58+E58+F58+G58)/4</f>
        <v>175.75</v>
      </c>
      <c r="I58" s="25">
        <f t="shared" si="2"/>
        <v>120</v>
      </c>
      <c r="J58" s="11">
        <f>SUM(J3:J56)</f>
        <v>120</v>
      </c>
      <c r="K58" s="33"/>
      <c r="L58" s="30">
        <f>SUM(L3:L56)</f>
        <v>0</v>
      </c>
      <c r="M58" s="13">
        <f>SUM(M3:M56)</f>
        <v>120</v>
      </c>
      <c r="N58" s="39"/>
      <c r="O58" s="40">
        <f>SUM(O3:O56)</f>
        <v>120</v>
      </c>
      <c r="P58" s="17">
        <f>SUM(P3:P56)</f>
        <v>120</v>
      </c>
      <c r="Q58" s="23">
        <f t="shared" si="4"/>
        <v>0</v>
      </c>
    </row>
    <row r="60" spans="9:11" ht="11.25">
      <c r="I60" s="3"/>
      <c r="J60" s="3"/>
      <c r="K60" s="34"/>
    </row>
    <row r="61" spans="8:12" ht="11.25">
      <c r="H61" s="3"/>
      <c r="I61" s="3"/>
      <c r="J61" s="3"/>
      <c r="K61" s="34"/>
      <c r="L61" s="3"/>
    </row>
  </sheetData>
  <sheetProtection/>
  <mergeCells count="1">
    <mergeCell ref="A1:M1"/>
  </mergeCells>
  <printOptions/>
  <pageMargins left="0.75" right="0.75" top="0.3" bottom="0.27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Navarro Linares</dc:creator>
  <cp:keywords/>
  <dc:description/>
  <cp:lastModifiedBy>usuario</cp:lastModifiedBy>
  <cp:lastPrinted>2009-07-06T11:36:06Z</cp:lastPrinted>
  <dcterms:created xsi:type="dcterms:W3CDTF">2006-06-21T13:39:01Z</dcterms:created>
  <dcterms:modified xsi:type="dcterms:W3CDTF">2009-07-24T10:59:03Z</dcterms:modified>
  <cp:category/>
  <cp:version/>
  <cp:contentType/>
  <cp:contentStatus/>
</cp:coreProperties>
</file>